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I70" i="10"/>
  <c r="H70"/>
  <c r="I111"/>
  <c r="H110"/>
  <c r="I110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2"/>
  <c r="I102" s="1"/>
  <c r="H101"/>
  <c r="I101" s="1"/>
  <c r="H100"/>
  <c r="I100" s="1"/>
  <c r="H99"/>
  <c r="I99" s="1"/>
  <c r="H98"/>
  <c r="I98" s="1"/>
  <c r="H94"/>
  <c r="I94" s="1"/>
  <c r="H93"/>
  <c r="I93" s="1"/>
  <c r="H92"/>
  <c r="I92" s="1"/>
  <c r="H91"/>
  <c r="I91" s="1"/>
  <c r="H90"/>
  <c r="I90" s="1"/>
  <c r="I89"/>
  <c r="H89"/>
  <c r="H88"/>
  <c r="I88" s="1"/>
  <c r="H87"/>
  <c r="I87" s="1"/>
  <c r="H86"/>
  <c r="I86" s="1"/>
  <c r="H85"/>
  <c r="I85" s="1"/>
  <c r="H84"/>
  <c r="I84" s="1"/>
  <c r="I83"/>
  <c r="H83"/>
  <c r="H82"/>
  <c r="I82" s="1"/>
  <c r="H81"/>
  <c r="I81" s="1"/>
  <c r="H80"/>
  <c r="I80" s="1"/>
  <c r="H79"/>
  <c r="I79" s="1"/>
  <c r="H78"/>
  <c r="I78" s="1"/>
  <c r="H77"/>
  <c r="I77" s="1"/>
  <c r="H76"/>
  <c r="I76" s="1"/>
  <c r="H75"/>
  <c r="I75" s="1"/>
  <c r="H74"/>
  <c r="I74" s="1"/>
  <c r="H73"/>
  <c r="I73" s="1"/>
  <c r="H72"/>
  <c r="I72" s="1"/>
  <c r="H71"/>
  <c r="I71" s="1"/>
  <c r="H47"/>
  <c r="I47" s="1"/>
  <c r="H46"/>
  <c r="I46" s="1"/>
</calcChain>
</file>

<file path=xl/sharedStrings.xml><?xml version="1.0" encoding="utf-8"?>
<sst xmlns="http://schemas.openxmlformats.org/spreadsheetml/2006/main" count="331" uniqueCount="197">
  <si>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</si>
  <si>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</si>
  <si>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</si>
  <si>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</si>
  <si>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</si>
  <si>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</si>
  <si>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</si>
  <si>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</si>
  <si>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</si>
  <si>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</si>
  <si>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</si>
  <si>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</si>
  <si>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</si>
  <si>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</si>
  <si>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</si>
  <si>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</si>
  <si>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</si>
  <si>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</si>
  <si>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</si>
  <si>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</si>
  <si>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</si>
  <si>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</si>
  <si>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</si>
  <si>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</si>
  <si>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</si>
  <si>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</si>
  <si>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</si>
  <si>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</si>
  <si>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</si>
  <si>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</si>
  <si>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</si>
  <si>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</si>
  <si>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</si>
  <si>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</si>
  <si>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</si>
  <si>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</si>
  <si>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</si>
  <si>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</si>
  <si>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</si>
  <si>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</si>
  <si>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</si>
  <si>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</si>
  <si>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</si>
  <si>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</si>
  <si>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</si>
  <si>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</si>
  <si>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</si>
  <si>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</si>
  <si>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</si>
  <si>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</si>
  <si>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</si>
  <si>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</si>
  <si>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</si>
  <si>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</si>
  <si>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</si>
  <si>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</si>
  <si>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</si>
  <si>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</si>
  <si>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</si>
  <si>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</si>
  <si>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</si>
  <si>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</si>
  <si>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</si>
  <si>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</si>
  <si>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</si>
  <si>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</si>
  <si>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</si>
  <si>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</si>
  <si>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</si>
  <si>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</si>
  <si>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</si>
  <si>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</si>
  <si>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</si>
  <si>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</si>
  <si>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</si>
  <si>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</si>
  <si>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</si>
  <si>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</si>
  <si>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</si>
  <si>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</si>
  <si>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</si>
  <si>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</si>
  <si>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</si>
  <si>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</si>
  <si>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</si>
  <si>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</si>
  <si>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</si>
  <si>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</si>
  <si>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</si>
  <si>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</si>
  <si>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</si>
  <si>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</si>
  <si>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</si>
  <si>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</si>
  <si>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</si>
  <si>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</si>
  <si>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</si>
  <si>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</si>
  <si>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</si>
  <si>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</si>
  <si>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</si>
  <si>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</si>
  <si>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</si>
  <si>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</si>
  <si>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</si>
  <si>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</si>
  <si>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</si>
  <si>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</si>
  <si>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</si>
  <si>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</si>
  <si>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</si>
  <si>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</si>
  <si>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</si>
  <si>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</si>
  <si>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</si>
  <si>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</si>
  <si>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</si>
  <si>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</si>
  <si>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</si>
  <si>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</si>
  <si>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</si>
  <si>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</si>
  <si>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</si>
  <si>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</si>
  <si>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</si>
  <si>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</si>
  <si>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</si>
  <si>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</si>
  <si>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</si>
  <si>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</si>
  <si>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</si>
  <si>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</si>
  <si>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</si>
  <si>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</si>
  <si>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</si>
  <si>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</si>
  <si>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</si>
  <si>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</si>
  <si>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</si>
  <si>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</si>
  <si>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</si>
  <si>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</si>
  <si>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</si>
  <si>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</si>
  <si>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</si>
  <si>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</si>
  <si>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</si>
  <si>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</si>
  <si>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</si>
  <si>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</si>
  <si>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</si>
  <si>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</si>
  <si>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</si>
  <si>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</si>
  <si>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</si>
  <si>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</si>
  <si>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</si>
  <si>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</si>
  <si>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</si>
  <si>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</si>
  <si>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</si>
  <si>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</si>
  <si>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</si>
  <si>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</si>
  <si>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</si>
  <si>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</si>
  <si>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</si>
  <si>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</si>
  <si>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</si>
  <si>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</si>
  <si>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</si>
  <si>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</si>
  <si>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</si>
  <si>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</si>
  <si>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</si>
  <si>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</si>
  <si>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</si>
  <si>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</si>
  <si>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</si>
  <si>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</si>
  <si>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</si>
  <si>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</si>
  <si>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</si>
  <si>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</si>
  <si>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</si>
  <si>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</si>
  <si>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</si>
  <si>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</si>
  <si>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</si>
  <si>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</si>
  <si>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Kawang</t>
  </si>
  <si>
    <t>Nidup Zangmo</t>
  </si>
  <si>
    <t xml:space="preserve"> 40 litres</t>
  </si>
  <si>
    <t>50 kgs</t>
  </si>
  <si>
    <t>Sr.Extension supervisor</t>
  </si>
  <si>
    <t>RNR-EC                     Agriculture, Kawang</t>
  </si>
  <si>
    <t>Farm Shop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</si>
</sst>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* #,##0.000_);_(* \(#,##0.0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0" fillId="6" borderId="2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0" fontId="8" fillId="0" borderId="14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0" fontId="8" fillId="0" borderId="13" xfId="0" applyFont="1" applyBorder="1" applyProtection="1">
      <protection locked="0"/>
    </xf>
    <xf numFmtId="43" fontId="8" fillId="0" borderId="16" xfId="1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1" fillId="0" borderId="17" xfId="1" applyFont="1" applyBorder="1" applyProtection="1">
      <protection locked="0"/>
    </xf>
    <xf numFmtId="43" fontId="1" fillId="0" borderId="20" xfId="1" applyFont="1" applyBorder="1" applyProtection="1">
      <protection locked="0"/>
    </xf>
    <xf numFmtId="0" fontId="0" fillId="0" borderId="33" xfId="0" applyFont="1" applyBorder="1" applyProtection="1">
      <protection locked="0"/>
    </xf>
    <xf numFmtId="0" fontId="0" fillId="0" borderId="34" xfId="0" applyFont="1" applyBorder="1" applyProtection="1">
      <protection locked="0"/>
    </xf>
    <xf numFmtId="0" fontId="0" fillId="0" borderId="10" xfId="0" applyFont="1" applyBorder="1" applyProtection="1">
      <protection locked="0"/>
    </xf>
    <xf numFmtId="43" fontId="2" fillId="0" borderId="16" xfId="1" applyFont="1" applyBorder="1" applyProtection="1">
      <protection locked="0"/>
    </xf>
    <xf numFmtId="43" fontId="2" fillId="0" borderId="16" xfId="0" applyNumberFormat="1" applyFont="1" applyBorder="1" applyProtection="1">
      <protection locked="0"/>
    </xf>
    <xf numFmtId="43" fontId="2" fillId="0" borderId="17" xfId="0" applyNumberFormat="1" applyFont="1" applyBorder="1" applyProtection="1">
      <protection locked="0"/>
    </xf>
    <xf numFmtId="0" fontId="2" fillId="0" borderId="17" xfId="0" applyFont="1" applyBorder="1" applyProtection="1">
      <protection locked="0"/>
    </xf>
    <xf numFmtId="43" fontId="2" fillId="0" borderId="16" xfId="0" applyNumberFormat="1" applyFont="1" applyBorder="1" applyAlignment="1" applyProtection="1">
      <alignment horizontal="right"/>
      <protection locked="0"/>
    </xf>
    <xf numFmtId="43" fontId="2" fillId="0" borderId="17" xfId="0" applyNumberFormat="1" applyFont="1" applyBorder="1" applyAlignment="1" applyProtection="1">
      <alignment horizontal="right"/>
      <protection locked="0"/>
    </xf>
    <xf numFmtId="43" fontId="2" fillId="0" borderId="19" xfId="1" applyFont="1" applyBorder="1" applyProtection="1">
      <protection locked="0"/>
    </xf>
    <xf numFmtId="164" fontId="2" fillId="0" borderId="16" xfId="1" applyNumberFormat="1" applyFont="1" applyBorder="1" applyProtection="1">
      <protection locked="0"/>
    </xf>
    <xf numFmtId="164" fontId="2" fillId="0" borderId="17" xfId="1" applyNumberFormat="1" applyFont="1" applyBorder="1" applyProtection="1">
      <protection locked="0"/>
    </xf>
    <xf numFmtId="2" fontId="2" fillId="0" borderId="16" xfId="1" applyNumberFormat="1" applyFont="1" applyBorder="1" applyProtection="1">
      <protection locked="0"/>
    </xf>
    <xf numFmtId="2" fontId="2" fillId="0" borderId="17" xfId="1" applyNumberFormat="1" applyFont="1" applyBorder="1" applyProtection="1">
      <protection locked="0"/>
    </xf>
    <xf numFmtId="164" fontId="2" fillId="0" borderId="19" xfId="1" applyNumberFormat="1" applyFont="1" applyBorder="1" applyProtection="1">
      <protection locked="0"/>
    </xf>
    <xf numFmtId="164" fontId="2" fillId="0" borderId="20" xfId="1" applyNumberFormat="1" applyFont="1" applyBorder="1" applyProtection="1">
      <protection locked="0"/>
    </xf>
    <xf numFmtId="164" fontId="2" fillId="0" borderId="14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5" fontId="2" fillId="0" borderId="20" xfId="1" applyNumberFormat="1" applyFont="1" applyBorder="1" applyProtection="1">
      <protection locked="0"/>
    </xf>
    <xf numFmtId="43" fontId="2" fillId="0" borderId="19" xfId="0" applyNumberFormat="1" applyFont="1" applyBorder="1" applyProtection="1">
      <protection locked="0"/>
    </xf>
    <xf numFmtId="43" fontId="2" fillId="0" borderId="20" xfId="0" applyNumberFormat="1" applyFont="1" applyBorder="1" applyProtection="1">
      <protection locked="0"/>
    </xf>
    <xf numFmtId="164" fontId="3" fillId="0" borderId="14" xfId="1" applyNumberFormat="1" applyFont="1" applyBorder="1" applyAlignment="1" applyProtection="1">
      <alignment horizontal="center" vertical="center"/>
      <protection locked="0"/>
    </xf>
    <xf numFmtId="164" fontId="3" fillId="0" borderId="17" xfId="1" applyNumberFormat="1" applyFont="1" applyBorder="1" applyAlignment="1" applyProtection="1">
      <alignment horizontal="center" vertical="center"/>
      <protection locked="0"/>
    </xf>
    <xf numFmtId="164" fontId="3" fillId="0" borderId="20" xfId="1" applyNumberFormat="1" applyFont="1" applyBorder="1" applyProtection="1">
      <protection locked="0"/>
    </xf>
    <xf numFmtId="166" fontId="3" fillId="0" borderId="17" xfId="1" applyNumberFormat="1" applyFont="1" applyBorder="1" applyAlignment="1" applyProtection="1">
      <alignment horizontal="center" vertical="center"/>
      <protection locked="0"/>
    </xf>
    <xf numFmtId="0" fontId="2" fillId="0" borderId="36" xfId="0" applyFont="1" applyBorder="1" applyProtection="1"/>
    <xf numFmtId="0" fontId="0" fillId="0" borderId="35" xfId="0" applyBorder="1" applyAlignment="1" applyProtection="1">
      <alignment horizontal="left"/>
    </xf>
    <xf numFmtId="164" fontId="1" fillId="0" borderId="14" xfId="1" applyNumberFormat="1" applyFont="1" applyBorder="1" applyProtection="1"/>
    <xf numFmtId="164" fontId="1" fillId="2" borderId="17" xfId="1" applyNumberFormat="1" applyFont="1" applyFill="1" applyBorder="1" applyProtection="1"/>
    <xf numFmtId="164" fontId="1" fillId="0" borderId="17" xfId="1" applyNumberFormat="1" applyFont="1" applyBorder="1" applyProtection="1">
      <protection locked="0"/>
    </xf>
    <xf numFmtId="164" fontId="3" fillId="0" borderId="37" xfId="1" applyNumberFormat="1" applyFont="1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Protection="1"/>
    <xf numFmtId="0" fontId="0" fillId="2" borderId="14" xfId="0" applyFont="1" applyFill="1" applyBorder="1" applyProtection="1"/>
    <xf numFmtId="0" fontId="0" fillId="2" borderId="17" xfId="0" applyFont="1" applyFill="1" applyBorder="1" applyProtection="1"/>
    <xf numFmtId="164" fontId="3" fillId="0" borderId="17" xfId="1" applyNumberFormat="1" applyFont="1" applyBorder="1" applyProtection="1">
      <protection locked="0"/>
    </xf>
    <xf numFmtId="164" fontId="3" fillId="2" borderId="17" xfId="1" applyNumberFormat="1" applyFont="1" applyFill="1" applyBorder="1" applyProtection="1"/>
    <xf numFmtId="164" fontId="3" fillId="2" borderId="20" xfId="1" applyNumberFormat="1" applyFont="1" applyFill="1" applyBorder="1" applyProtection="1"/>
    <xf numFmtId="164" fontId="3" fillId="0" borderId="0" xfId="1" applyNumberFormat="1" applyFont="1" applyProtection="1">
      <protection locked="0"/>
    </xf>
    <xf numFmtId="164" fontId="3" fillId="2" borderId="14" xfId="1" applyNumberFormat="1" applyFont="1" applyFill="1" applyBorder="1" applyProtection="1"/>
    <xf numFmtId="164" fontId="9" fillId="2" borderId="20" xfId="1" applyNumberFormat="1" applyFont="1" applyFill="1" applyBorder="1" applyProtection="1"/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7" borderId="21" xfId="0" applyFont="1" applyFill="1" applyBorder="1" applyAlignment="1" applyProtection="1">
      <alignment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7" borderId="21" xfId="0" applyFont="1" applyFill="1" applyBorder="1" applyAlignment="1" applyProtection="1">
      <alignment horizontal="center" vertical="center"/>
      <protection locked="0"/>
    </xf>
    <xf numFmtId="0" fontId="0" fillId="6" borderId="21" xfId="0" applyFont="1" applyFill="1" applyBorder="1" applyAlignment="1" applyProtection="1">
      <alignment vertical="center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0" fillId="6" borderId="28" xfId="0" applyFont="1" applyFill="1" applyBorder="1" applyAlignment="1" applyProtection="1">
      <alignment horizontal="left" vertical="center"/>
      <protection locked="0"/>
    </xf>
    <xf numFmtId="0" fontId="0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 vertical="center" wrapText="1"/>
      <protection locked="0"/>
    </xf>
    <xf numFmtId="164" fontId="2" fillId="0" borderId="16" xfId="1" applyNumberFormat="1" applyFont="1" applyBorder="1" applyAlignment="1" applyProtection="1">
      <alignment horizontal="center"/>
      <protection locked="0"/>
    </xf>
    <xf numFmtId="164" fontId="2" fillId="0" borderId="19" xfId="1" applyNumberFormat="1" applyFont="1" applyBorder="1" applyAlignment="1" applyProtection="1">
      <alignment horizontal="center"/>
      <protection locked="0"/>
    </xf>
    <xf numFmtId="2" fontId="2" fillId="0" borderId="16" xfId="1" applyNumberFormat="1" applyFont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</xf>
    <xf numFmtId="2" fontId="2" fillId="0" borderId="30" xfId="1" applyNumberFormat="1" applyFont="1" applyBorder="1" applyAlignment="1" applyProtection="1">
      <alignment horizontal="right"/>
      <protection locked="0"/>
    </xf>
    <xf numFmtId="2" fontId="2" fillId="0" borderId="31" xfId="1" applyNumberFormat="1" applyFont="1" applyBorder="1" applyAlignment="1" applyProtection="1">
      <alignment horizontal="right"/>
      <protection locked="0"/>
    </xf>
    <xf numFmtId="2" fontId="2" fillId="0" borderId="32" xfId="1" applyNumberFormat="1" applyFont="1" applyBorder="1" applyAlignment="1" applyProtection="1">
      <alignment horizontal="right"/>
      <protection locked="0"/>
    </xf>
    <xf numFmtId="0" fontId="4" fillId="0" borderId="13" xfId="0" applyFont="1" applyBorder="1" applyAlignment="1" applyProtection="1">
      <alignment horizontal="center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/>
      <protection locked="0"/>
    </xf>
    <xf numFmtId="164" fontId="8" fillId="0" borderId="16" xfId="1" applyNumberFormat="1" applyFont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workbookViewId="0">
      <selection activeCell="B22" sqref="B22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159</v>
      </c>
      <c r="C3" s="86">
        <v>2018</v>
      </c>
      <c r="D3" s="1"/>
      <c r="E3" s="2"/>
      <c r="F3" s="2"/>
    </row>
    <row r="4" spans="2:6" ht="23.25" customHeight="1">
      <c r="B4" s="8" t="s">
        <v>0</v>
      </c>
      <c r="C4" s="86" t="s">
        <v>177</v>
      </c>
      <c r="D4" s="1"/>
      <c r="E4" s="2"/>
      <c r="F4" s="2"/>
    </row>
    <row r="5" spans="2:6" ht="23.25" customHeight="1">
      <c r="B5" s="8" t="s">
        <v>187</v>
      </c>
      <c r="C5" s="86" t="s">
        <v>188</v>
      </c>
      <c r="D5" s="1"/>
      <c r="E5" s="2"/>
      <c r="F5" s="2"/>
    </row>
    <row r="6" spans="2:6" ht="23.25" customHeight="1">
      <c r="B6" s="8" t="s">
        <v>1</v>
      </c>
      <c r="C6" s="130" t="s">
        <v>190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181</v>
      </c>
      <c r="C9" s="4" t="s">
        <v>189</v>
      </c>
      <c r="D9" s="5" t="s">
        <v>183</v>
      </c>
      <c r="E9" s="5" t="s">
        <v>180</v>
      </c>
    </row>
    <row r="10" spans="2:6" ht="23.25" customHeight="1">
      <c r="B10" s="6" t="s">
        <v>137</v>
      </c>
      <c r="C10" s="6"/>
      <c r="D10" s="6"/>
      <c r="E10" s="6"/>
    </row>
    <row r="11" spans="2:6" ht="23.25" customHeight="1">
      <c r="B11" s="6" t="s">
        <v>140</v>
      </c>
      <c r="C11" s="6"/>
      <c r="D11" s="6"/>
      <c r="E11" s="6"/>
    </row>
    <row r="12" spans="2:6" ht="23.25" customHeight="1">
      <c r="B12" s="6" t="s">
        <v>141</v>
      </c>
      <c r="C12" s="6"/>
      <c r="D12" s="6"/>
      <c r="E12" s="6"/>
    </row>
    <row r="13" spans="2:6" ht="23.25" customHeight="1">
      <c r="B13" s="131" t="s">
        <v>182</v>
      </c>
      <c r="C13" s="132" t="s">
        <v>191</v>
      </c>
      <c r="D13" s="133">
        <v>17600133</v>
      </c>
      <c r="E13" s="132">
        <v>1</v>
      </c>
    </row>
    <row r="14" spans="2:6" ht="23.25" customHeight="1">
      <c r="B14" s="6" t="s">
        <v>138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35" t="s">
        <v>4</v>
      </c>
      <c r="C17" s="9" t="s">
        <v>2</v>
      </c>
      <c r="D17" s="136" t="s">
        <v>3</v>
      </c>
      <c r="E17" s="137"/>
      <c r="F17" s="2"/>
    </row>
    <row r="18" spans="2:6" ht="23.25" customHeight="1">
      <c r="B18" s="135"/>
      <c r="C18" s="134" t="s">
        <v>191</v>
      </c>
      <c r="D18" s="138" t="s">
        <v>194</v>
      </c>
      <c r="E18" s="139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H28"/>
  <sheetViews>
    <sheetView workbookViewId="0">
      <pane ySplit="2" topLeftCell="A3" activePane="bottomLeft" state="frozen"/>
      <selection pane="bottomLeft" activeCell="D11" sqref="D11"/>
    </sheetView>
  </sheetViews>
  <sheetFormatPr defaultRowHeight="15"/>
  <cols>
    <col min="1" max="1" width="9.140625" style="10"/>
    <col min="2" max="2" width="58.5703125" style="10" customWidth="1"/>
    <col min="3" max="3" width="18.7109375" style="10" bestFit="1" customWidth="1"/>
    <col min="4" max="4" width="18.28515625" style="10" customWidth="1"/>
    <col min="5" max="5" width="2.28515625" style="10" customWidth="1"/>
    <col min="6" max="6" width="19.42578125" style="20" bestFit="1" customWidth="1"/>
    <col min="7" max="7" width="15" style="20" customWidth="1"/>
    <col min="8" max="8" width="9.140625" style="20"/>
    <col min="9" max="16384" width="9.140625" style="10"/>
  </cols>
  <sheetData>
    <row r="1" spans="2:8" s="20" customFormat="1"/>
    <row r="2" spans="2:8" s="20" customFormat="1">
      <c r="B2" s="25" t="s">
        <v>5</v>
      </c>
      <c r="C2" s="16" t="s">
        <v>6</v>
      </c>
      <c r="D2" s="43" t="s">
        <v>7</v>
      </c>
      <c r="E2" s="44"/>
      <c r="F2" s="16" t="s">
        <v>8</v>
      </c>
      <c r="G2" s="16" t="s">
        <v>9</v>
      </c>
      <c r="H2" s="17" t="s">
        <v>146</v>
      </c>
    </row>
    <row r="3" spans="2:8" s="20" customFormat="1">
      <c r="B3" s="24" t="s">
        <v>10</v>
      </c>
      <c r="C3" s="25"/>
      <c r="D3" s="26"/>
      <c r="E3" s="26"/>
      <c r="F3" s="18"/>
      <c r="G3" s="18"/>
      <c r="H3" s="19"/>
    </row>
    <row r="4" spans="2:8">
      <c r="B4" s="20"/>
      <c r="C4" s="20"/>
      <c r="D4" s="20"/>
    </row>
    <row r="5" spans="2:8">
      <c r="B5" s="24" t="s">
        <v>142</v>
      </c>
      <c r="C5" s="25"/>
      <c r="D5" s="25"/>
      <c r="E5" s="11"/>
    </row>
    <row r="6" spans="2:8">
      <c r="B6" s="27" t="s">
        <v>12</v>
      </c>
      <c r="C6" s="28"/>
      <c r="D6" s="116"/>
      <c r="F6" s="140" t="s">
        <v>195</v>
      </c>
      <c r="G6" s="146" t="s">
        <v>179</v>
      </c>
      <c r="H6" s="143">
        <v>2017</v>
      </c>
    </row>
    <row r="7" spans="2:8">
      <c r="B7" s="29" t="s">
        <v>140</v>
      </c>
      <c r="C7" s="30" t="s">
        <v>14</v>
      </c>
      <c r="D7" s="117"/>
      <c r="F7" s="141"/>
      <c r="G7" s="147"/>
      <c r="H7" s="144"/>
    </row>
    <row r="8" spans="2:8">
      <c r="B8" s="12" t="s">
        <v>139</v>
      </c>
      <c r="C8" s="13" t="s">
        <v>14</v>
      </c>
      <c r="D8" s="118">
        <v>0</v>
      </c>
      <c r="F8" s="141"/>
      <c r="G8" s="147"/>
      <c r="H8" s="144"/>
    </row>
    <row r="9" spans="2:8">
      <c r="B9" s="29" t="s">
        <v>141</v>
      </c>
      <c r="C9" s="30" t="s">
        <v>14</v>
      </c>
      <c r="D9" s="117"/>
      <c r="F9" s="141"/>
      <c r="G9" s="147"/>
      <c r="H9" s="144"/>
    </row>
    <row r="10" spans="2:8">
      <c r="B10" s="31" t="s">
        <v>143</v>
      </c>
      <c r="C10" s="32" t="s">
        <v>14</v>
      </c>
      <c r="D10" s="124">
        <v>2</v>
      </c>
      <c r="F10" s="141"/>
      <c r="G10" s="147"/>
      <c r="H10" s="144"/>
    </row>
    <row r="11" spans="2:8">
      <c r="B11" s="31" t="s">
        <v>144</v>
      </c>
      <c r="C11" s="32" t="s">
        <v>14</v>
      </c>
      <c r="D11" s="118">
        <v>0</v>
      </c>
      <c r="F11" s="141"/>
      <c r="G11" s="147"/>
      <c r="H11" s="144"/>
    </row>
    <row r="12" spans="2:8">
      <c r="B12" s="115" t="s">
        <v>196</v>
      </c>
      <c r="C12" s="114" t="s">
        <v>11</v>
      </c>
      <c r="D12" s="119">
        <v>1</v>
      </c>
      <c r="F12" s="141"/>
      <c r="G12" s="147"/>
      <c r="H12" s="144"/>
    </row>
    <row r="13" spans="2:8">
      <c r="B13" s="33" t="s">
        <v>145</v>
      </c>
      <c r="C13" s="34" t="s">
        <v>11</v>
      </c>
      <c r="D13" s="112"/>
      <c r="F13" s="142"/>
      <c r="G13" s="148"/>
      <c r="H13" s="145"/>
    </row>
    <row r="14" spans="2:8">
      <c r="D14" s="120"/>
      <c r="F14" s="10"/>
    </row>
    <row r="15" spans="2:8">
      <c r="B15" s="24" t="s">
        <v>165</v>
      </c>
      <c r="C15" s="20"/>
      <c r="D15" s="121"/>
      <c r="F15" s="10"/>
    </row>
    <row r="16" spans="2:8" ht="15" customHeight="1">
      <c r="B16" s="35" t="s">
        <v>166</v>
      </c>
      <c r="C16" s="36" t="s">
        <v>14</v>
      </c>
      <c r="D16" s="122"/>
      <c r="F16" s="140" t="s">
        <v>195</v>
      </c>
      <c r="G16" s="149" t="s">
        <v>179</v>
      </c>
      <c r="H16" s="143">
        <v>2017</v>
      </c>
    </row>
    <row r="17" spans="2:8">
      <c r="B17" s="37" t="s">
        <v>167</v>
      </c>
      <c r="C17" s="30" t="s">
        <v>14</v>
      </c>
      <c r="D17" s="123"/>
      <c r="F17" s="141"/>
      <c r="G17" s="144"/>
      <c r="H17" s="144"/>
    </row>
    <row r="18" spans="2:8">
      <c r="B18" s="37" t="s">
        <v>168</v>
      </c>
      <c r="C18" s="30" t="s">
        <v>14</v>
      </c>
      <c r="D18" s="123"/>
      <c r="F18" s="141"/>
      <c r="G18" s="144"/>
      <c r="H18" s="144"/>
    </row>
    <row r="19" spans="2:8">
      <c r="B19" s="37" t="s">
        <v>169</v>
      </c>
      <c r="C19" s="30" t="s">
        <v>14</v>
      </c>
      <c r="D19" s="123"/>
      <c r="F19" s="141"/>
      <c r="G19" s="144"/>
      <c r="H19" s="144"/>
    </row>
    <row r="20" spans="2:8">
      <c r="B20" s="38" t="s">
        <v>171</v>
      </c>
      <c r="C20" s="39" t="s">
        <v>14</v>
      </c>
      <c r="D20" s="124">
        <v>0</v>
      </c>
      <c r="F20" s="141"/>
      <c r="G20" s="144"/>
      <c r="H20" s="144"/>
    </row>
    <row r="21" spans="2:8">
      <c r="B21" s="37" t="s">
        <v>172</v>
      </c>
      <c r="C21" s="30" t="s">
        <v>14</v>
      </c>
      <c r="D21" s="125"/>
      <c r="F21" s="141"/>
      <c r="G21" s="144"/>
      <c r="H21" s="144"/>
    </row>
    <row r="22" spans="2:8">
      <c r="B22" s="40" t="s">
        <v>170</v>
      </c>
      <c r="C22" s="41" t="s">
        <v>14</v>
      </c>
      <c r="D22" s="126"/>
      <c r="F22" s="142"/>
      <c r="G22" s="145"/>
      <c r="H22" s="145"/>
    </row>
    <row r="23" spans="2:8">
      <c r="D23" s="127"/>
      <c r="F23" s="10"/>
    </row>
    <row r="24" spans="2:8">
      <c r="B24" s="35" t="s">
        <v>173</v>
      </c>
      <c r="C24" s="36" t="s">
        <v>14</v>
      </c>
      <c r="D24" s="128"/>
      <c r="F24" s="140" t="s">
        <v>195</v>
      </c>
      <c r="G24" s="149" t="s">
        <v>179</v>
      </c>
      <c r="H24" s="143">
        <v>2017</v>
      </c>
    </row>
    <row r="25" spans="2:8">
      <c r="B25" s="42" t="s">
        <v>174</v>
      </c>
      <c r="C25" s="32" t="s">
        <v>14</v>
      </c>
      <c r="D25" s="124">
        <v>4</v>
      </c>
      <c r="F25" s="141"/>
      <c r="G25" s="144"/>
      <c r="H25" s="144"/>
    </row>
    <row r="26" spans="2:8">
      <c r="B26" s="42" t="s">
        <v>175</v>
      </c>
      <c r="C26" s="32" t="s">
        <v>14</v>
      </c>
      <c r="D26" s="124">
        <v>0</v>
      </c>
      <c r="F26" s="141"/>
      <c r="G26" s="144"/>
      <c r="H26" s="144"/>
    </row>
    <row r="27" spans="2:8">
      <c r="B27" s="40" t="s">
        <v>176</v>
      </c>
      <c r="C27" s="41" t="s">
        <v>14</v>
      </c>
      <c r="D27" s="129"/>
      <c r="F27" s="142"/>
      <c r="G27" s="145"/>
      <c r="H27" s="145"/>
    </row>
    <row r="28" spans="2:8">
      <c r="B28" s="14"/>
      <c r="C28" s="15"/>
      <c r="D28" s="15"/>
      <c r="F28" s="21"/>
      <c r="G28" s="22"/>
      <c r="H28" s="23"/>
    </row>
  </sheetData>
  <mergeCells count="9">
    <mergeCell ref="F16:F22"/>
    <mergeCell ref="H16:H22"/>
    <mergeCell ref="F24:F27"/>
    <mergeCell ref="H24:H27"/>
    <mergeCell ref="G6:G13"/>
    <mergeCell ref="G16:G22"/>
    <mergeCell ref="G24:G27"/>
    <mergeCell ref="F6:F13"/>
    <mergeCell ref="H6:H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5"/>
  <sheetViews>
    <sheetView tabSelected="1" workbookViewId="0">
      <pane ySplit="2" topLeftCell="A3" activePane="bottomLeft" state="frozen"/>
      <selection pane="bottomLeft" activeCell="C107" sqref="C107"/>
    </sheetView>
  </sheetViews>
  <sheetFormatPr defaultRowHeight="15"/>
  <cols>
    <col min="1" max="1" width="1.5703125" style="10" customWidth="1"/>
    <col min="2" max="2" width="45.85546875" style="10" customWidth="1"/>
    <col min="3" max="3" width="9.28515625" style="10" customWidth="1"/>
    <col min="4" max="4" width="20.28515625" style="47" customWidth="1"/>
    <col min="5" max="6" width="2.140625" style="10" customWidth="1"/>
    <col min="7" max="7" width="17.85546875" style="10" customWidth="1"/>
    <col min="8" max="8" width="15.42578125" style="10" customWidth="1"/>
    <col min="9" max="9" width="11.5703125" style="10" customWidth="1"/>
    <col min="10" max="10" width="5.140625" style="10" customWidth="1"/>
    <col min="11" max="11" width="19.42578125" style="10" customWidth="1"/>
    <col min="12" max="12" width="14.42578125" style="10" customWidth="1"/>
    <col min="13" max="16384" width="9.140625" style="10"/>
  </cols>
  <sheetData>
    <row r="1" spans="2:9">
      <c r="B1" s="20"/>
      <c r="C1" s="20"/>
      <c r="D1" s="81"/>
      <c r="E1" s="20"/>
      <c r="F1" s="20"/>
      <c r="G1" s="20"/>
      <c r="H1" s="20"/>
      <c r="I1" s="20"/>
    </row>
    <row r="2" spans="2:9">
      <c r="B2" s="20"/>
      <c r="C2" s="53" t="s">
        <v>6</v>
      </c>
      <c r="D2" s="53" t="s">
        <v>13</v>
      </c>
      <c r="E2" s="59"/>
      <c r="F2" s="59"/>
      <c r="G2" s="54" t="s">
        <v>8</v>
      </c>
      <c r="H2" s="53" t="s">
        <v>9</v>
      </c>
      <c r="I2" s="53" t="s">
        <v>146</v>
      </c>
    </row>
    <row r="3" spans="2:9">
      <c r="B3" s="24" t="s">
        <v>18</v>
      </c>
      <c r="C3" s="20"/>
      <c r="D3" s="20"/>
      <c r="E3" s="20"/>
      <c r="F3" s="20"/>
      <c r="G3" s="20"/>
      <c r="H3" s="20"/>
      <c r="I3" s="20"/>
    </row>
    <row r="4" spans="2:9">
      <c r="B4" s="55" t="s">
        <v>149</v>
      </c>
      <c r="C4" s="28" t="s">
        <v>14</v>
      </c>
      <c r="D4" s="110">
        <v>10</v>
      </c>
      <c r="G4" s="140" t="s">
        <v>195</v>
      </c>
      <c r="H4" s="146" t="s">
        <v>179</v>
      </c>
      <c r="I4" s="143">
        <v>2017</v>
      </c>
    </row>
    <row r="5" spans="2:9">
      <c r="B5" s="42" t="s">
        <v>148</v>
      </c>
      <c r="C5" s="32" t="s">
        <v>22</v>
      </c>
      <c r="D5" s="113">
        <v>15.76</v>
      </c>
      <c r="G5" s="141"/>
      <c r="H5" s="147"/>
      <c r="I5" s="144"/>
    </row>
    <row r="6" spans="2:9">
      <c r="B6" s="42" t="s">
        <v>20</v>
      </c>
      <c r="C6" s="32" t="s">
        <v>19</v>
      </c>
      <c r="D6" s="111">
        <v>8.8000000000000007</v>
      </c>
      <c r="G6" s="141"/>
      <c r="H6" s="147"/>
      <c r="I6" s="144"/>
    </row>
    <row r="7" spans="2:9">
      <c r="B7" s="42" t="s">
        <v>163</v>
      </c>
      <c r="C7" s="32" t="s">
        <v>14</v>
      </c>
      <c r="D7" s="111">
        <v>1</v>
      </c>
      <c r="G7" s="141"/>
      <c r="H7" s="147"/>
      <c r="I7" s="144"/>
    </row>
    <row r="8" spans="2:9">
      <c r="B8" s="42" t="s">
        <v>21</v>
      </c>
      <c r="C8" s="32" t="s">
        <v>22</v>
      </c>
      <c r="D8" s="113">
        <v>13.61</v>
      </c>
      <c r="G8" s="141"/>
      <c r="H8" s="147"/>
      <c r="I8" s="144"/>
    </row>
    <row r="9" spans="2:9">
      <c r="B9" s="42" t="s">
        <v>23</v>
      </c>
      <c r="C9" s="32" t="s">
        <v>14</v>
      </c>
      <c r="D9" s="111">
        <v>5</v>
      </c>
      <c r="G9" s="141"/>
      <c r="H9" s="147"/>
      <c r="I9" s="144"/>
    </row>
    <row r="10" spans="2:9">
      <c r="B10" s="42" t="s">
        <v>24</v>
      </c>
      <c r="C10" s="32" t="s">
        <v>25</v>
      </c>
      <c r="D10" s="111">
        <v>0</v>
      </c>
      <c r="G10" s="141"/>
      <c r="H10" s="147"/>
      <c r="I10" s="144"/>
    </row>
    <row r="11" spans="2:9">
      <c r="B11" s="42" t="s">
        <v>150</v>
      </c>
      <c r="C11" s="32" t="s">
        <v>14</v>
      </c>
      <c r="D11" s="111">
        <v>0</v>
      </c>
      <c r="G11" s="141"/>
      <c r="H11" s="147"/>
      <c r="I11" s="144"/>
    </row>
    <row r="12" spans="2:9">
      <c r="B12" s="42" t="s">
        <v>152</v>
      </c>
      <c r="C12" s="32" t="s">
        <v>14</v>
      </c>
      <c r="D12" s="111">
        <v>0</v>
      </c>
      <c r="G12" s="141"/>
      <c r="H12" s="147"/>
      <c r="I12" s="144"/>
    </row>
    <row r="13" spans="2:9">
      <c r="B13" s="56" t="s">
        <v>151</v>
      </c>
      <c r="C13" s="34" t="s">
        <v>14</v>
      </c>
      <c r="D13" s="112">
        <v>75</v>
      </c>
      <c r="G13" s="142"/>
      <c r="H13" s="148"/>
      <c r="I13" s="145"/>
    </row>
    <row r="14" spans="2:9">
      <c r="B14" s="79"/>
      <c r="C14" s="80"/>
      <c r="D14" s="45"/>
      <c r="G14" s="46"/>
      <c r="H14" s="20"/>
      <c r="I14" s="20"/>
    </row>
    <row r="15" spans="2:9">
      <c r="B15" s="81"/>
      <c r="C15" s="20"/>
      <c r="D15" s="10"/>
      <c r="H15" s="20"/>
      <c r="I15" s="20"/>
    </row>
    <row r="16" spans="2:9">
      <c r="B16" s="57" t="s">
        <v>26</v>
      </c>
      <c r="C16" s="20"/>
      <c r="D16" s="10"/>
      <c r="H16" s="20"/>
      <c r="I16" s="20"/>
    </row>
    <row r="17" spans="2:9">
      <c r="B17" s="55" t="s">
        <v>27</v>
      </c>
      <c r="C17" s="28"/>
      <c r="D17" s="48"/>
      <c r="G17" s="162" t="s">
        <v>195</v>
      </c>
      <c r="H17" s="158" t="s">
        <v>184</v>
      </c>
      <c r="I17" s="163">
        <v>2017</v>
      </c>
    </row>
    <row r="18" spans="2:9" ht="15" customHeight="1">
      <c r="B18" s="58" t="s">
        <v>28</v>
      </c>
      <c r="C18" s="32" t="s">
        <v>25</v>
      </c>
      <c r="D18" s="49">
        <v>208</v>
      </c>
      <c r="G18" s="162"/>
      <c r="H18" s="147"/>
      <c r="I18" s="163"/>
    </row>
    <row r="19" spans="2:9">
      <c r="B19" s="58" t="s">
        <v>29</v>
      </c>
      <c r="C19" s="32" t="s">
        <v>25</v>
      </c>
      <c r="D19" s="49">
        <v>32.33</v>
      </c>
      <c r="G19" s="162"/>
      <c r="H19" s="147"/>
      <c r="I19" s="163"/>
    </row>
    <row r="20" spans="2:9">
      <c r="B20" s="42" t="s">
        <v>30</v>
      </c>
      <c r="C20" s="32"/>
      <c r="D20" s="49"/>
      <c r="G20" s="162"/>
      <c r="H20" s="147"/>
      <c r="I20" s="163"/>
    </row>
    <row r="21" spans="2:9">
      <c r="B21" s="58" t="s">
        <v>28</v>
      </c>
      <c r="C21" s="32" t="s">
        <v>25</v>
      </c>
      <c r="D21" s="49">
        <v>75</v>
      </c>
      <c r="G21" s="162"/>
      <c r="H21" s="147"/>
      <c r="I21" s="163"/>
    </row>
    <row r="22" spans="2:9">
      <c r="B22" s="58" t="s">
        <v>29</v>
      </c>
      <c r="C22" s="32" t="s">
        <v>25</v>
      </c>
      <c r="D22" s="49">
        <v>10.94</v>
      </c>
      <c r="G22" s="162"/>
      <c r="H22" s="147"/>
      <c r="I22" s="163"/>
    </row>
    <row r="23" spans="2:9">
      <c r="B23" s="42" t="s">
        <v>31</v>
      </c>
      <c r="C23" s="32" t="s">
        <v>25</v>
      </c>
      <c r="D23" s="49">
        <v>40.840000000000003</v>
      </c>
      <c r="G23" s="162"/>
      <c r="H23" s="147"/>
      <c r="I23" s="163"/>
    </row>
    <row r="24" spans="2:9">
      <c r="B24" s="42" t="s">
        <v>32</v>
      </c>
      <c r="C24" s="32" t="s">
        <v>25</v>
      </c>
      <c r="D24" s="49">
        <v>0</v>
      </c>
      <c r="G24" s="162"/>
      <c r="H24" s="147"/>
      <c r="I24" s="163"/>
    </row>
    <row r="25" spans="2:9">
      <c r="B25" s="42" t="s">
        <v>33</v>
      </c>
      <c r="C25" s="32"/>
      <c r="D25" s="87">
        <v>0</v>
      </c>
      <c r="G25" s="162"/>
      <c r="H25" s="147"/>
      <c r="I25" s="163"/>
    </row>
    <row r="26" spans="2:9">
      <c r="B26" s="58" t="s">
        <v>34</v>
      </c>
      <c r="C26" s="32" t="s">
        <v>25</v>
      </c>
      <c r="D26" s="87">
        <v>0</v>
      </c>
      <c r="G26" s="162"/>
      <c r="H26" s="147"/>
      <c r="I26" s="163"/>
    </row>
    <row r="27" spans="2:9">
      <c r="B27" s="58" t="s">
        <v>35</v>
      </c>
      <c r="C27" s="32" t="s">
        <v>25</v>
      </c>
      <c r="D27" s="87">
        <v>0</v>
      </c>
      <c r="G27" s="162"/>
      <c r="H27" s="147"/>
      <c r="I27" s="163"/>
    </row>
    <row r="28" spans="2:9">
      <c r="B28" s="56" t="s">
        <v>36</v>
      </c>
      <c r="C28" s="34" t="s">
        <v>37</v>
      </c>
      <c r="D28" s="88">
        <v>0</v>
      </c>
      <c r="G28" s="162"/>
      <c r="H28" s="148"/>
      <c r="I28" s="163"/>
    </row>
    <row r="29" spans="2:9">
      <c r="B29" s="19"/>
      <c r="C29" s="20"/>
      <c r="D29" s="10"/>
      <c r="H29" s="20"/>
      <c r="I29" s="20"/>
    </row>
    <row r="30" spans="2:9">
      <c r="B30" s="82" t="s">
        <v>154</v>
      </c>
      <c r="C30" s="20"/>
      <c r="D30" s="10"/>
      <c r="H30" s="20"/>
      <c r="I30" s="20"/>
    </row>
    <row r="31" spans="2:9">
      <c r="B31" s="55" t="s">
        <v>82</v>
      </c>
      <c r="C31" s="28"/>
      <c r="D31" s="89"/>
      <c r="G31" s="140" t="s">
        <v>195</v>
      </c>
      <c r="H31" s="149" t="s">
        <v>179</v>
      </c>
      <c r="I31" s="143">
        <v>2017</v>
      </c>
    </row>
    <row r="32" spans="2:9">
      <c r="B32" s="58" t="s">
        <v>153</v>
      </c>
      <c r="C32" s="32" t="s">
        <v>14</v>
      </c>
      <c r="D32" s="90">
        <v>0</v>
      </c>
      <c r="G32" s="141"/>
      <c r="H32" s="144"/>
      <c r="I32" s="144"/>
    </row>
    <row r="33" spans="2:13">
      <c r="B33" s="58" t="s">
        <v>65</v>
      </c>
      <c r="C33" s="32" t="s">
        <v>14</v>
      </c>
      <c r="D33" s="90">
        <v>2</v>
      </c>
      <c r="G33" s="141"/>
      <c r="H33" s="144"/>
      <c r="I33" s="144"/>
    </row>
    <row r="34" spans="2:13">
      <c r="B34" s="58" t="s">
        <v>62</v>
      </c>
      <c r="C34" s="32" t="s">
        <v>14</v>
      </c>
      <c r="D34" s="90">
        <v>22</v>
      </c>
      <c r="G34" s="141"/>
      <c r="H34" s="144"/>
      <c r="I34" s="144"/>
    </row>
    <row r="35" spans="2:13">
      <c r="B35" s="42" t="s">
        <v>38</v>
      </c>
      <c r="C35" s="32" t="s">
        <v>14</v>
      </c>
      <c r="D35" s="90">
        <v>0</v>
      </c>
      <c r="G35" s="141"/>
      <c r="H35" s="144"/>
      <c r="I35" s="144"/>
    </row>
    <row r="36" spans="2:13">
      <c r="B36" s="42" t="s">
        <v>39</v>
      </c>
      <c r="C36" s="32" t="s">
        <v>14</v>
      </c>
      <c r="D36" s="90">
        <v>0</v>
      </c>
      <c r="G36" s="141"/>
      <c r="H36" s="144"/>
      <c r="I36" s="144"/>
    </row>
    <row r="37" spans="2:13">
      <c r="B37" s="42" t="s">
        <v>40</v>
      </c>
      <c r="C37" s="32" t="s">
        <v>14</v>
      </c>
      <c r="D37" s="90">
        <v>2</v>
      </c>
      <c r="G37" s="141"/>
      <c r="H37" s="144"/>
      <c r="I37" s="144"/>
    </row>
    <row r="38" spans="2:13">
      <c r="B38" s="42" t="s">
        <v>81</v>
      </c>
      <c r="C38" s="32" t="s">
        <v>14</v>
      </c>
      <c r="D38" s="90">
        <v>0</v>
      </c>
      <c r="G38" s="141"/>
      <c r="H38" s="144"/>
      <c r="I38" s="144"/>
    </row>
    <row r="39" spans="2:13">
      <c r="B39" s="56" t="s">
        <v>41</v>
      </c>
      <c r="C39" s="34" t="s">
        <v>14</v>
      </c>
      <c r="D39" s="91">
        <v>0</v>
      </c>
      <c r="G39" s="142"/>
      <c r="H39" s="145"/>
      <c r="I39" s="145"/>
    </row>
    <row r="40" spans="2:13">
      <c r="B40" s="20"/>
      <c r="C40" s="20"/>
    </row>
    <row r="41" spans="2:13">
      <c r="B41" s="20"/>
      <c r="C41" s="20"/>
    </row>
    <row r="42" spans="2:13" ht="16.5" customHeight="1">
      <c r="B42" s="20"/>
      <c r="C42" s="20"/>
      <c r="D42" s="168" t="s">
        <v>42</v>
      </c>
      <c r="E42" s="170" t="s">
        <v>43</v>
      </c>
      <c r="F42" s="170"/>
      <c r="G42" s="170"/>
      <c r="H42" s="172" t="s">
        <v>15</v>
      </c>
      <c r="I42" s="174" t="s">
        <v>16</v>
      </c>
      <c r="J42" s="20"/>
      <c r="K42" s="159" t="s">
        <v>185</v>
      </c>
      <c r="L42" s="159" t="s">
        <v>186</v>
      </c>
      <c r="M42" s="159" t="s">
        <v>147</v>
      </c>
    </row>
    <row r="43" spans="2:13" ht="16.5" customHeight="1">
      <c r="B43" s="24" t="s">
        <v>135</v>
      </c>
      <c r="C43" s="20"/>
      <c r="D43" s="169"/>
      <c r="E43" s="171"/>
      <c r="F43" s="171"/>
      <c r="G43" s="171"/>
      <c r="H43" s="173"/>
      <c r="I43" s="175"/>
      <c r="J43" s="20"/>
      <c r="K43" s="159"/>
      <c r="L43" s="159"/>
      <c r="M43" s="159"/>
    </row>
    <row r="44" spans="2:13" ht="15" customHeight="1">
      <c r="B44" s="60" t="s">
        <v>44</v>
      </c>
      <c r="C44" s="28"/>
      <c r="D44" s="83"/>
      <c r="E44" s="176"/>
      <c r="F44" s="176"/>
      <c r="G44" s="176"/>
      <c r="H44" s="83"/>
      <c r="I44" s="72"/>
      <c r="K44" s="160" t="s">
        <v>195</v>
      </c>
      <c r="L44" s="150"/>
      <c r="M44" s="161">
        <v>2016</v>
      </c>
    </row>
    <row r="45" spans="2:13">
      <c r="B45" s="61" t="s">
        <v>45</v>
      </c>
      <c r="C45" s="32" t="s">
        <v>17</v>
      </c>
      <c r="D45" s="84">
        <v>0</v>
      </c>
      <c r="E45" s="177"/>
      <c r="F45" s="177"/>
      <c r="G45" s="177"/>
      <c r="H45" s="85"/>
      <c r="I45" s="73"/>
      <c r="K45" s="153"/>
      <c r="L45" s="151"/>
      <c r="M45" s="157"/>
    </row>
    <row r="46" spans="2:13">
      <c r="B46" s="61" t="s">
        <v>46</v>
      </c>
      <c r="C46" s="32" t="s">
        <v>47</v>
      </c>
      <c r="D46" s="92">
        <v>76</v>
      </c>
      <c r="E46" s="154">
        <v>177460</v>
      </c>
      <c r="F46" s="154"/>
      <c r="G46" s="154"/>
      <c r="H46" s="93">
        <f>E46*95/100</f>
        <v>168587</v>
      </c>
      <c r="I46" s="94">
        <f>E46-H46</f>
        <v>8873</v>
      </c>
      <c r="K46" s="153"/>
      <c r="L46" s="151"/>
      <c r="M46" s="157"/>
    </row>
    <row r="47" spans="2:13">
      <c r="B47" s="61" t="s">
        <v>48</v>
      </c>
      <c r="C47" s="32" t="s">
        <v>47</v>
      </c>
      <c r="D47" s="92">
        <v>23</v>
      </c>
      <c r="E47" s="154">
        <v>27600</v>
      </c>
      <c r="F47" s="154"/>
      <c r="G47" s="154"/>
      <c r="H47" s="93">
        <f>E47*95/100</f>
        <v>26220</v>
      </c>
      <c r="I47" s="94">
        <f>E47-H47</f>
        <v>1380</v>
      </c>
      <c r="K47" s="153"/>
      <c r="L47" s="151"/>
      <c r="M47" s="157"/>
    </row>
    <row r="48" spans="2:13">
      <c r="B48" s="61" t="s">
        <v>49</v>
      </c>
      <c r="C48" s="32" t="s">
        <v>47</v>
      </c>
      <c r="D48" s="92">
        <v>0</v>
      </c>
      <c r="E48" s="154"/>
      <c r="F48" s="154"/>
      <c r="G48" s="154"/>
      <c r="H48" s="13"/>
      <c r="I48" s="95"/>
      <c r="K48" s="153"/>
      <c r="L48" s="151"/>
      <c r="M48" s="157"/>
    </row>
    <row r="49" spans="2:13">
      <c r="B49" s="61" t="s">
        <v>50</v>
      </c>
      <c r="C49" s="32" t="s">
        <v>47</v>
      </c>
      <c r="D49" s="92">
        <v>0</v>
      </c>
      <c r="E49" s="154"/>
      <c r="F49" s="154"/>
      <c r="G49" s="154"/>
      <c r="H49" s="13"/>
      <c r="I49" s="95"/>
      <c r="K49" s="153"/>
      <c r="L49" s="151"/>
      <c r="M49" s="157"/>
    </row>
    <row r="50" spans="2:13">
      <c r="B50" s="61" t="s">
        <v>51</v>
      </c>
      <c r="C50" s="32" t="s">
        <v>47</v>
      </c>
      <c r="D50" s="92">
        <v>0</v>
      </c>
      <c r="E50" s="154"/>
      <c r="F50" s="154"/>
      <c r="G50" s="154"/>
      <c r="H50" s="13"/>
      <c r="I50" s="95"/>
      <c r="K50" s="153"/>
      <c r="L50" s="151"/>
      <c r="M50" s="157"/>
    </row>
    <row r="51" spans="2:13">
      <c r="B51" s="61" t="s">
        <v>52</v>
      </c>
      <c r="C51" s="32" t="s">
        <v>47</v>
      </c>
      <c r="D51" s="92">
        <v>0</v>
      </c>
      <c r="E51" s="154"/>
      <c r="F51" s="154"/>
      <c r="G51" s="154"/>
      <c r="H51" s="13"/>
      <c r="I51" s="95"/>
      <c r="K51" s="153"/>
      <c r="L51" s="151"/>
      <c r="M51" s="157"/>
    </row>
    <row r="52" spans="2:13">
      <c r="B52" s="38" t="s">
        <v>84</v>
      </c>
      <c r="C52" s="32"/>
      <c r="D52" s="92">
        <v>0</v>
      </c>
      <c r="E52" s="154"/>
      <c r="F52" s="154"/>
      <c r="G52" s="154"/>
      <c r="H52" s="13"/>
      <c r="I52" s="95"/>
      <c r="K52" s="153"/>
      <c r="L52" s="151"/>
      <c r="M52" s="157"/>
    </row>
    <row r="53" spans="2:13">
      <c r="B53" s="61" t="s">
        <v>85</v>
      </c>
      <c r="C53" s="32" t="s">
        <v>47</v>
      </c>
      <c r="D53" s="92">
        <v>0</v>
      </c>
      <c r="E53" s="154"/>
      <c r="F53" s="154"/>
      <c r="G53" s="154"/>
      <c r="H53" s="13"/>
      <c r="I53" s="95"/>
      <c r="K53" s="153"/>
      <c r="L53" s="151"/>
      <c r="M53" s="157"/>
    </row>
    <row r="54" spans="2:13">
      <c r="B54" s="61" t="s">
        <v>72</v>
      </c>
      <c r="C54" s="32" t="s">
        <v>47</v>
      </c>
      <c r="D54" s="92">
        <v>0</v>
      </c>
      <c r="E54" s="154"/>
      <c r="F54" s="154"/>
      <c r="G54" s="154"/>
      <c r="H54" s="13"/>
      <c r="I54" s="95"/>
      <c r="K54" s="153"/>
      <c r="L54" s="151"/>
      <c r="M54" s="157"/>
    </row>
    <row r="55" spans="2:13">
      <c r="B55" s="61" t="s">
        <v>86</v>
      </c>
      <c r="C55" s="32" t="s">
        <v>47</v>
      </c>
      <c r="D55" s="92">
        <v>0</v>
      </c>
      <c r="E55" s="154"/>
      <c r="F55" s="154"/>
      <c r="G55" s="154"/>
      <c r="H55" s="13"/>
      <c r="I55" s="95"/>
      <c r="K55" s="153"/>
      <c r="L55" s="151"/>
      <c r="M55" s="157"/>
    </row>
    <row r="56" spans="2:13">
      <c r="B56" s="61" t="s">
        <v>87</v>
      </c>
      <c r="C56" s="32" t="s">
        <v>47</v>
      </c>
      <c r="D56" s="92">
        <v>0</v>
      </c>
      <c r="E56" s="154"/>
      <c r="F56" s="154"/>
      <c r="G56" s="154"/>
      <c r="H56" s="13"/>
      <c r="I56" s="95"/>
      <c r="K56" s="153"/>
      <c r="L56" s="151"/>
      <c r="M56" s="157"/>
    </row>
    <row r="57" spans="2:13" ht="15" customHeight="1">
      <c r="B57" s="61" t="s">
        <v>88</v>
      </c>
      <c r="C57" s="32" t="s">
        <v>47</v>
      </c>
      <c r="D57" s="92">
        <v>0</v>
      </c>
      <c r="E57" s="154"/>
      <c r="F57" s="154"/>
      <c r="G57" s="154"/>
      <c r="H57" s="13"/>
      <c r="I57" s="95"/>
      <c r="K57" s="153" t="s">
        <v>195</v>
      </c>
      <c r="L57" s="151"/>
      <c r="M57" s="157">
        <v>2016</v>
      </c>
    </row>
    <row r="58" spans="2:13">
      <c r="B58" s="38" t="s">
        <v>89</v>
      </c>
      <c r="C58" s="32"/>
      <c r="D58" s="92">
        <v>0</v>
      </c>
      <c r="E58" s="154"/>
      <c r="F58" s="154"/>
      <c r="G58" s="154"/>
      <c r="H58" s="13"/>
      <c r="I58" s="95"/>
      <c r="K58" s="153"/>
      <c r="L58" s="151"/>
      <c r="M58" s="157"/>
    </row>
    <row r="59" spans="2:13">
      <c r="B59" s="61" t="s">
        <v>164</v>
      </c>
      <c r="C59" s="32" t="s">
        <v>47</v>
      </c>
      <c r="D59" s="92">
        <v>0</v>
      </c>
      <c r="E59" s="154"/>
      <c r="F59" s="154"/>
      <c r="G59" s="154"/>
      <c r="H59" s="13"/>
      <c r="I59" s="95"/>
      <c r="K59" s="153"/>
      <c r="L59" s="151"/>
      <c r="M59" s="157"/>
    </row>
    <row r="60" spans="2:13">
      <c r="B60" s="61" t="s">
        <v>90</v>
      </c>
      <c r="C60" s="32" t="s">
        <v>47</v>
      </c>
      <c r="D60" s="92">
        <v>0</v>
      </c>
      <c r="E60" s="154"/>
      <c r="F60" s="154"/>
      <c r="G60" s="154"/>
      <c r="H60" s="13"/>
      <c r="I60" s="95"/>
      <c r="K60" s="153"/>
      <c r="L60" s="151"/>
      <c r="M60" s="157"/>
    </row>
    <row r="61" spans="2:13">
      <c r="B61" s="61" t="s">
        <v>91</v>
      </c>
      <c r="C61" s="32" t="s">
        <v>47</v>
      </c>
      <c r="D61" s="92">
        <v>0</v>
      </c>
      <c r="E61" s="154"/>
      <c r="F61" s="154"/>
      <c r="G61" s="154"/>
      <c r="H61" s="13"/>
      <c r="I61" s="95"/>
      <c r="K61" s="153"/>
      <c r="L61" s="151"/>
      <c r="M61" s="157"/>
    </row>
    <row r="62" spans="2:13">
      <c r="B62" s="38" t="s">
        <v>115</v>
      </c>
      <c r="C62" s="32"/>
      <c r="D62" s="92">
        <v>0</v>
      </c>
      <c r="E62" s="154"/>
      <c r="F62" s="154"/>
      <c r="G62" s="154"/>
      <c r="H62" s="13"/>
      <c r="I62" s="95"/>
      <c r="K62" s="153"/>
      <c r="L62" s="151"/>
      <c r="M62" s="157"/>
    </row>
    <row r="63" spans="2:13">
      <c r="B63" s="61" t="s">
        <v>116</v>
      </c>
      <c r="C63" s="32" t="s">
        <v>47</v>
      </c>
      <c r="D63" s="92">
        <v>0</v>
      </c>
      <c r="E63" s="154"/>
      <c r="F63" s="154"/>
      <c r="G63" s="154"/>
      <c r="H63" s="13"/>
      <c r="I63" s="95"/>
      <c r="K63" s="153"/>
      <c r="L63" s="151"/>
      <c r="M63" s="157"/>
    </row>
    <row r="64" spans="2:13">
      <c r="B64" s="61" t="s">
        <v>117</v>
      </c>
      <c r="C64" s="32" t="s">
        <v>47</v>
      </c>
      <c r="D64" s="92">
        <v>0</v>
      </c>
      <c r="E64" s="154"/>
      <c r="F64" s="154"/>
      <c r="G64" s="154"/>
      <c r="H64" s="13"/>
      <c r="I64" s="95"/>
      <c r="K64" s="153"/>
      <c r="L64" s="151"/>
      <c r="M64" s="157"/>
    </row>
    <row r="65" spans="2:13">
      <c r="B65" s="38" t="s">
        <v>92</v>
      </c>
      <c r="C65" s="32"/>
      <c r="D65" s="92">
        <v>0</v>
      </c>
      <c r="E65" s="154"/>
      <c r="F65" s="154"/>
      <c r="G65" s="154"/>
      <c r="H65" s="13"/>
      <c r="I65" s="95"/>
      <c r="K65" s="153"/>
      <c r="L65" s="74"/>
      <c r="M65" s="75"/>
    </row>
    <row r="66" spans="2:13">
      <c r="B66" s="61" t="s">
        <v>73</v>
      </c>
      <c r="C66" s="32" t="s">
        <v>47</v>
      </c>
      <c r="D66" s="92">
        <v>0</v>
      </c>
      <c r="E66" s="154"/>
      <c r="F66" s="154"/>
      <c r="G66" s="154"/>
      <c r="H66" s="13"/>
      <c r="I66" s="95"/>
      <c r="K66" s="153" t="s">
        <v>195</v>
      </c>
      <c r="L66" s="151"/>
      <c r="M66" s="157">
        <v>2016</v>
      </c>
    </row>
    <row r="67" spans="2:13">
      <c r="B67" s="61" t="s">
        <v>83</v>
      </c>
      <c r="C67" s="32" t="s">
        <v>47</v>
      </c>
      <c r="D67" s="92">
        <v>0</v>
      </c>
      <c r="E67" s="154"/>
      <c r="F67" s="154"/>
      <c r="G67" s="154"/>
      <c r="H67" s="13"/>
      <c r="I67" s="95"/>
      <c r="K67" s="153"/>
      <c r="L67" s="151"/>
      <c r="M67" s="157"/>
    </row>
    <row r="68" spans="2:13">
      <c r="B68" s="61" t="s">
        <v>74</v>
      </c>
      <c r="C68" s="32" t="s">
        <v>47</v>
      </c>
      <c r="D68" s="92">
        <v>0</v>
      </c>
      <c r="E68" s="154"/>
      <c r="F68" s="154"/>
      <c r="G68" s="154"/>
      <c r="H68" s="13"/>
      <c r="I68" s="95"/>
      <c r="K68" s="153"/>
      <c r="L68" s="151"/>
      <c r="M68" s="157"/>
    </row>
    <row r="69" spans="2:13">
      <c r="B69" s="61" t="s">
        <v>155</v>
      </c>
      <c r="C69" s="32" t="s">
        <v>47</v>
      </c>
      <c r="D69" s="92">
        <v>0</v>
      </c>
      <c r="E69" s="154"/>
      <c r="F69" s="154"/>
      <c r="G69" s="154"/>
      <c r="H69" s="13"/>
      <c r="I69" s="95"/>
      <c r="K69" s="153"/>
      <c r="L69" s="151"/>
      <c r="M69" s="157"/>
    </row>
    <row r="70" spans="2:13">
      <c r="B70" s="62" t="s">
        <v>178</v>
      </c>
      <c r="C70" s="32" t="s">
        <v>156</v>
      </c>
      <c r="D70" s="92">
        <v>47</v>
      </c>
      <c r="E70" s="154">
        <v>289390</v>
      </c>
      <c r="F70" s="154"/>
      <c r="G70" s="154"/>
      <c r="H70" s="93">
        <f>E70*30/1000</f>
        <v>8681.7000000000007</v>
      </c>
      <c r="I70" s="94">
        <f>E70*70/100</f>
        <v>202573</v>
      </c>
      <c r="K70" s="153"/>
      <c r="L70" s="151"/>
      <c r="M70" s="157"/>
    </row>
    <row r="71" spans="2:13">
      <c r="B71" s="38" t="s">
        <v>53</v>
      </c>
      <c r="C71" s="32"/>
      <c r="D71" s="92"/>
      <c r="E71" s="154"/>
      <c r="F71" s="154"/>
      <c r="G71" s="154"/>
      <c r="H71" s="93">
        <f t="shared" ref="H71:H94" si="0">E71*10/100</f>
        <v>0</v>
      </c>
      <c r="I71" s="94">
        <f t="shared" ref="I71:I94" si="1">E71-H71</f>
        <v>0</v>
      </c>
      <c r="K71" s="153"/>
      <c r="L71" s="151"/>
      <c r="M71" s="157"/>
    </row>
    <row r="72" spans="2:13">
      <c r="B72" s="61" t="s">
        <v>93</v>
      </c>
      <c r="C72" s="32" t="s">
        <v>47</v>
      </c>
      <c r="D72" s="92">
        <v>2</v>
      </c>
      <c r="E72" s="156">
        <v>900</v>
      </c>
      <c r="F72" s="156"/>
      <c r="G72" s="156"/>
      <c r="H72" s="96">
        <f t="shared" si="0"/>
        <v>90</v>
      </c>
      <c r="I72" s="97">
        <f t="shared" si="1"/>
        <v>810</v>
      </c>
      <c r="K72" s="153"/>
      <c r="L72" s="151"/>
      <c r="M72" s="157"/>
    </row>
    <row r="73" spans="2:13">
      <c r="B73" s="61" t="s">
        <v>75</v>
      </c>
      <c r="C73" s="32" t="s">
        <v>47</v>
      </c>
      <c r="D73" s="92">
        <v>28</v>
      </c>
      <c r="E73" s="154">
        <v>86800</v>
      </c>
      <c r="F73" s="154"/>
      <c r="G73" s="154"/>
      <c r="H73" s="93">
        <f t="shared" si="0"/>
        <v>8680</v>
      </c>
      <c r="I73" s="94">
        <f t="shared" si="1"/>
        <v>78120</v>
      </c>
      <c r="K73" s="153"/>
      <c r="L73" s="151"/>
      <c r="M73" s="157"/>
    </row>
    <row r="74" spans="2:13">
      <c r="B74" s="61" t="s">
        <v>94</v>
      </c>
      <c r="C74" s="32" t="s">
        <v>95</v>
      </c>
      <c r="D74" s="92">
        <v>10</v>
      </c>
      <c r="E74" s="154">
        <v>70000</v>
      </c>
      <c r="F74" s="154"/>
      <c r="G74" s="154"/>
      <c r="H74" s="93">
        <f t="shared" si="0"/>
        <v>7000</v>
      </c>
      <c r="I74" s="94">
        <f t="shared" si="1"/>
        <v>63000</v>
      </c>
      <c r="K74" s="153"/>
      <c r="L74" s="151"/>
      <c r="M74" s="157"/>
    </row>
    <row r="75" spans="2:13">
      <c r="B75" s="61" t="s">
        <v>96</v>
      </c>
      <c r="C75" s="32" t="s">
        <v>47</v>
      </c>
      <c r="D75" s="92">
        <v>5</v>
      </c>
      <c r="E75" s="154">
        <v>20830</v>
      </c>
      <c r="F75" s="154"/>
      <c r="G75" s="154"/>
      <c r="H75" s="93">
        <f t="shared" si="0"/>
        <v>2083</v>
      </c>
      <c r="I75" s="94">
        <f t="shared" si="1"/>
        <v>18747</v>
      </c>
      <c r="K75" s="153"/>
      <c r="L75" s="151"/>
      <c r="M75" s="157"/>
    </row>
    <row r="76" spans="2:13">
      <c r="B76" s="61" t="s">
        <v>76</v>
      </c>
      <c r="C76" s="32" t="s">
        <v>47</v>
      </c>
      <c r="D76" s="92">
        <v>20</v>
      </c>
      <c r="E76" s="154">
        <v>130840</v>
      </c>
      <c r="F76" s="154"/>
      <c r="G76" s="154"/>
      <c r="H76" s="93">
        <f t="shared" si="0"/>
        <v>13084</v>
      </c>
      <c r="I76" s="94">
        <f t="shared" si="1"/>
        <v>117756</v>
      </c>
      <c r="K76" s="153"/>
      <c r="L76" s="151"/>
      <c r="M76" s="157"/>
    </row>
    <row r="77" spans="2:13">
      <c r="B77" s="61" t="s">
        <v>97</v>
      </c>
      <c r="C77" s="32" t="s">
        <v>47</v>
      </c>
      <c r="D77" s="92">
        <v>19</v>
      </c>
      <c r="E77" s="154">
        <v>176700</v>
      </c>
      <c r="F77" s="154"/>
      <c r="G77" s="154"/>
      <c r="H77" s="93">
        <f>E77*80/100</f>
        <v>141360</v>
      </c>
      <c r="I77" s="94">
        <f t="shared" si="1"/>
        <v>35340</v>
      </c>
      <c r="K77" s="153"/>
      <c r="L77" s="151"/>
      <c r="M77" s="157"/>
    </row>
    <row r="78" spans="2:13">
      <c r="B78" s="61" t="s">
        <v>98</v>
      </c>
      <c r="C78" s="32" t="s">
        <v>47</v>
      </c>
      <c r="D78" s="92">
        <v>30</v>
      </c>
      <c r="E78" s="154">
        <v>225000</v>
      </c>
      <c r="F78" s="154"/>
      <c r="G78" s="154"/>
      <c r="H78" s="93">
        <f>E78*90/100</f>
        <v>202500</v>
      </c>
      <c r="I78" s="94">
        <f t="shared" si="1"/>
        <v>22500</v>
      </c>
      <c r="K78" s="153"/>
      <c r="L78" s="151"/>
      <c r="M78" s="157"/>
    </row>
    <row r="79" spans="2:13">
      <c r="B79" s="61" t="s">
        <v>99</v>
      </c>
      <c r="C79" s="32" t="s">
        <v>47</v>
      </c>
      <c r="D79" s="92">
        <v>16</v>
      </c>
      <c r="E79" s="154">
        <v>53328</v>
      </c>
      <c r="F79" s="154"/>
      <c r="G79" s="154"/>
      <c r="H79" s="93">
        <f t="shared" si="0"/>
        <v>5332.8</v>
      </c>
      <c r="I79" s="94">
        <f t="shared" si="1"/>
        <v>47995.199999999997</v>
      </c>
      <c r="K79" s="153" t="s">
        <v>195</v>
      </c>
      <c r="L79" s="151"/>
      <c r="M79" s="157">
        <v>2016</v>
      </c>
    </row>
    <row r="80" spans="2:13">
      <c r="B80" s="61" t="s">
        <v>100</v>
      </c>
      <c r="C80" s="32" t="s">
        <v>47</v>
      </c>
      <c r="D80" s="92">
        <v>1</v>
      </c>
      <c r="E80" s="154">
        <v>1700</v>
      </c>
      <c r="F80" s="154"/>
      <c r="G80" s="154"/>
      <c r="H80" s="93">
        <f t="shared" si="0"/>
        <v>170</v>
      </c>
      <c r="I80" s="94">
        <f t="shared" si="1"/>
        <v>1530</v>
      </c>
      <c r="K80" s="153"/>
      <c r="L80" s="151"/>
      <c r="M80" s="157"/>
    </row>
    <row r="81" spans="2:13">
      <c r="B81" s="61" t="s">
        <v>101</v>
      </c>
      <c r="C81" s="32" t="s">
        <v>47</v>
      </c>
      <c r="D81" s="92">
        <v>2</v>
      </c>
      <c r="E81" s="154">
        <v>4600</v>
      </c>
      <c r="F81" s="154"/>
      <c r="G81" s="154"/>
      <c r="H81" s="93">
        <f t="shared" si="0"/>
        <v>460</v>
      </c>
      <c r="I81" s="94">
        <f t="shared" si="1"/>
        <v>4140</v>
      </c>
      <c r="K81" s="153"/>
      <c r="L81" s="151"/>
      <c r="M81" s="157"/>
    </row>
    <row r="82" spans="2:13">
      <c r="B82" s="61" t="s">
        <v>102</v>
      </c>
      <c r="C82" s="32" t="s">
        <v>47</v>
      </c>
      <c r="D82" s="92">
        <v>0</v>
      </c>
      <c r="E82" s="154"/>
      <c r="F82" s="154"/>
      <c r="G82" s="154"/>
      <c r="H82" s="93">
        <f t="shared" si="0"/>
        <v>0</v>
      </c>
      <c r="I82" s="94">
        <f t="shared" si="1"/>
        <v>0</v>
      </c>
      <c r="K82" s="153"/>
      <c r="L82" s="151"/>
      <c r="M82" s="157"/>
    </row>
    <row r="83" spans="2:13">
      <c r="B83" s="61" t="s">
        <v>103</v>
      </c>
      <c r="C83" s="32" t="s">
        <v>47</v>
      </c>
      <c r="D83" s="92">
        <v>0</v>
      </c>
      <c r="E83" s="154"/>
      <c r="F83" s="154"/>
      <c r="G83" s="154"/>
      <c r="H83" s="93">
        <f t="shared" si="0"/>
        <v>0</v>
      </c>
      <c r="I83" s="94">
        <f t="shared" si="1"/>
        <v>0</v>
      </c>
      <c r="K83" s="153"/>
      <c r="L83" s="151"/>
      <c r="M83" s="157"/>
    </row>
    <row r="84" spans="2:13">
      <c r="B84" s="61" t="s">
        <v>104</v>
      </c>
      <c r="C84" s="32" t="s">
        <v>47</v>
      </c>
      <c r="D84" s="92">
        <v>5</v>
      </c>
      <c r="E84" s="154">
        <v>18000</v>
      </c>
      <c r="F84" s="154"/>
      <c r="G84" s="154"/>
      <c r="H84" s="93">
        <f t="shared" si="0"/>
        <v>1800</v>
      </c>
      <c r="I84" s="94">
        <f t="shared" si="1"/>
        <v>16200</v>
      </c>
      <c r="K84" s="153"/>
      <c r="L84" s="151"/>
      <c r="M84" s="157"/>
    </row>
    <row r="85" spans="2:13">
      <c r="B85" s="61" t="s">
        <v>105</v>
      </c>
      <c r="C85" s="32" t="s">
        <v>47</v>
      </c>
      <c r="D85" s="92">
        <v>5</v>
      </c>
      <c r="E85" s="154">
        <v>10830</v>
      </c>
      <c r="F85" s="154"/>
      <c r="G85" s="154"/>
      <c r="H85" s="93">
        <f t="shared" si="0"/>
        <v>1083</v>
      </c>
      <c r="I85" s="94">
        <f t="shared" si="1"/>
        <v>9747</v>
      </c>
      <c r="K85" s="153"/>
      <c r="L85" s="151"/>
      <c r="M85" s="157"/>
    </row>
    <row r="86" spans="2:13">
      <c r="B86" s="61" t="s">
        <v>106</v>
      </c>
      <c r="C86" s="32" t="s">
        <v>47</v>
      </c>
      <c r="D86" s="92">
        <v>0</v>
      </c>
      <c r="E86" s="154"/>
      <c r="F86" s="154"/>
      <c r="G86" s="154"/>
      <c r="H86" s="93">
        <f t="shared" si="0"/>
        <v>0</v>
      </c>
      <c r="I86" s="94">
        <f t="shared" si="1"/>
        <v>0</v>
      </c>
      <c r="K86" s="153"/>
      <c r="L86" s="151"/>
      <c r="M86" s="157"/>
    </row>
    <row r="87" spans="2:13">
      <c r="B87" s="61" t="s">
        <v>107</v>
      </c>
      <c r="C87" s="32" t="s">
        <v>47</v>
      </c>
      <c r="D87" s="92">
        <v>0</v>
      </c>
      <c r="E87" s="154"/>
      <c r="F87" s="154"/>
      <c r="G87" s="154"/>
      <c r="H87" s="93">
        <f t="shared" si="0"/>
        <v>0</v>
      </c>
      <c r="I87" s="94">
        <f t="shared" si="1"/>
        <v>0</v>
      </c>
      <c r="K87" s="153"/>
      <c r="L87" s="74"/>
      <c r="M87" s="75"/>
    </row>
    <row r="88" spans="2:13" ht="15" customHeight="1">
      <c r="B88" s="61" t="s">
        <v>108</v>
      </c>
      <c r="C88" s="32" t="s">
        <v>47</v>
      </c>
      <c r="D88" s="92">
        <v>0</v>
      </c>
      <c r="E88" s="154"/>
      <c r="F88" s="154"/>
      <c r="G88" s="154"/>
      <c r="H88" s="93">
        <f t="shared" si="0"/>
        <v>0</v>
      </c>
      <c r="I88" s="94">
        <f t="shared" si="1"/>
        <v>0</v>
      </c>
      <c r="K88" s="50"/>
      <c r="L88" s="74"/>
      <c r="M88" s="75"/>
    </row>
    <row r="89" spans="2:13">
      <c r="B89" s="61" t="s">
        <v>109</v>
      </c>
      <c r="C89" s="32" t="s">
        <v>47</v>
      </c>
      <c r="D89" s="92">
        <v>0</v>
      </c>
      <c r="E89" s="154"/>
      <c r="F89" s="154"/>
      <c r="G89" s="154"/>
      <c r="H89" s="93">
        <f t="shared" si="0"/>
        <v>0</v>
      </c>
      <c r="I89" s="94">
        <f t="shared" si="1"/>
        <v>0</v>
      </c>
      <c r="K89" s="50"/>
      <c r="L89" s="74"/>
      <c r="M89" s="75"/>
    </row>
    <row r="90" spans="2:13" ht="15" customHeight="1">
      <c r="B90" s="61" t="s">
        <v>110</v>
      </c>
      <c r="C90" s="32" t="s">
        <v>47</v>
      </c>
      <c r="D90" s="92">
        <v>0</v>
      </c>
      <c r="E90" s="154"/>
      <c r="F90" s="154"/>
      <c r="G90" s="154"/>
      <c r="H90" s="93">
        <f t="shared" si="0"/>
        <v>0</v>
      </c>
      <c r="I90" s="94">
        <f t="shared" si="1"/>
        <v>0</v>
      </c>
      <c r="K90" s="51"/>
      <c r="L90" s="74"/>
      <c r="M90" s="76"/>
    </row>
    <row r="91" spans="2:13">
      <c r="B91" s="61" t="s">
        <v>111</v>
      </c>
      <c r="C91" s="32" t="s">
        <v>47</v>
      </c>
      <c r="D91" s="92">
        <v>0</v>
      </c>
      <c r="E91" s="154"/>
      <c r="F91" s="154"/>
      <c r="G91" s="154"/>
      <c r="H91" s="93">
        <f t="shared" si="0"/>
        <v>0</v>
      </c>
      <c r="I91" s="94">
        <f t="shared" si="1"/>
        <v>0</v>
      </c>
      <c r="K91" s="50"/>
      <c r="L91" s="74"/>
      <c r="M91" s="75"/>
    </row>
    <row r="92" spans="2:13">
      <c r="B92" s="61" t="s">
        <v>112</v>
      </c>
      <c r="C92" s="32" t="s">
        <v>47</v>
      </c>
      <c r="D92" s="92">
        <v>0</v>
      </c>
      <c r="E92" s="154"/>
      <c r="F92" s="154"/>
      <c r="G92" s="154"/>
      <c r="H92" s="93">
        <f t="shared" si="0"/>
        <v>0</v>
      </c>
      <c r="I92" s="94">
        <f t="shared" si="1"/>
        <v>0</v>
      </c>
      <c r="K92" s="50"/>
      <c r="L92" s="74"/>
      <c r="M92" s="75"/>
    </row>
    <row r="93" spans="2:13">
      <c r="B93" s="61" t="s">
        <v>113</v>
      </c>
      <c r="C93" s="32" t="s">
        <v>47</v>
      </c>
      <c r="D93" s="92">
        <v>0</v>
      </c>
      <c r="E93" s="154"/>
      <c r="F93" s="154"/>
      <c r="G93" s="154"/>
      <c r="H93" s="93">
        <f t="shared" si="0"/>
        <v>0</v>
      </c>
      <c r="I93" s="94">
        <f t="shared" si="1"/>
        <v>0</v>
      </c>
      <c r="K93" s="50"/>
      <c r="L93" s="74"/>
      <c r="M93" s="75"/>
    </row>
    <row r="94" spans="2:13">
      <c r="B94" s="63" t="s">
        <v>114</v>
      </c>
      <c r="C94" s="34" t="s">
        <v>47</v>
      </c>
      <c r="D94" s="98">
        <v>0</v>
      </c>
      <c r="E94" s="155"/>
      <c r="F94" s="155"/>
      <c r="G94" s="155"/>
      <c r="H94" s="108">
        <f t="shared" si="0"/>
        <v>0</v>
      </c>
      <c r="I94" s="109">
        <f t="shared" si="1"/>
        <v>0</v>
      </c>
      <c r="K94" s="52"/>
      <c r="L94" s="77"/>
      <c r="M94" s="78"/>
    </row>
    <row r="95" spans="2:13">
      <c r="B95" s="20"/>
      <c r="C95" s="20"/>
      <c r="D95" s="10"/>
      <c r="L95" s="20"/>
      <c r="M95" s="20"/>
    </row>
    <row r="96" spans="2:13"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2:13" ht="15" customHeight="1">
      <c r="B97" s="64" t="s">
        <v>54</v>
      </c>
      <c r="C97" s="65"/>
      <c r="D97" s="68" t="s">
        <v>134</v>
      </c>
      <c r="E97" s="167" t="s">
        <v>160</v>
      </c>
      <c r="F97" s="167"/>
      <c r="G97" s="167"/>
      <c r="H97" s="68" t="s">
        <v>161</v>
      </c>
      <c r="I97" s="69" t="s">
        <v>162</v>
      </c>
      <c r="J97" s="70"/>
      <c r="K97" s="71" t="s">
        <v>185</v>
      </c>
      <c r="L97" s="71" t="s">
        <v>186</v>
      </c>
      <c r="M97" s="71" t="s">
        <v>147</v>
      </c>
    </row>
    <row r="98" spans="2:13" ht="15" customHeight="1">
      <c r="B98" s="61" t="s">
        <v>77</v>
      </c>
      <c r="C98" s="32" t="s">
        <v>133</v>
      </c>
      <c r="D98" s="99">
        <v>4600</v>
      </c>
      <c r="E98" s="154">
        <v>174800</v>
      </c>
      <c r="F98" s="154"/>
      <c r="G98" s="154"/>
      <c r="H98" s="99">
        <f>E98*10/100</f>
        <v>17480</v>
      </c>
      <c r="I98" s="100">
        <f>E98-H98</f>
        <v>157320</v>
      </c>
      <c r="K98" s="140" t="s">
        <v>195</v>
      </c>
      <c r="L98" s="158"/>
      <c r="M98" s="158">
        <v>2016</v>
      </c>
    </row>
    <row r="99" spans="2:13">
      <c r="B99" s="61" t="s">
        <v>118</v>
      </c>
      <c r="C99" s="32" t="s">
        <v>133</v>
      </c>
      <c r="D99" s="99">
        <v>0</v>
      </c>
      <c r="E99" s="154"/>
      <c r="F99" s="154"/>
      <c r="G99" s="154"/>
      <c r="H99" s="99">
        <f t="shared" ref="H99:H110" si="2">E99*10/100</f>
        <v>0</v>
      </c>
      <c r="I99" s="100">
        <f t="shared" ref="I99:I111" si="3">E99-H99</f>
        <v>0</v>
      </c>
      <c r="K99" s="141"/>
      <c r="L99" s="147"/>
      <c r="M99" s="147"/>
    </row>
    <row r="100" spans="2:13">
      <c r="B100" s="61" t="s">
        <v>119</v>
      </c>
      <c r="C100" s="32" t="s">
        <v>133</v>
      </c>
      <c r="D100" s="99">
        <v>0</v>
      </c>
      <c r="E100" s="154"/>
      <c r="F100" s="154"/>
      <c r="G100" s="154"/>
      <c r="H100" s="99">
        <f t="shared" si="2"/>
        <v>0</v>
      </c>
      <c r="I100" s="100">
        <f t="shared" si="3"/>
        <v>0</v>
      </c>
      <c r="K100" s="141"/>
      <c r="L100" s="147"/>
      <c r="M100" s="147"/>
    </row>
    <row r="101" spans="2:13">
      <c r="B101" s="61" t="s">
        <v>120</v>
      </c>
      <c r="C101" s="32" t="s">
        <v>133</v>
      </c>
      <c r="D101" s="99">
        <v>0</v>
      </c>
      <c r="E101" s="154"/>
      <c r="F101" s="154"/>
      <c r="G101" s="154"/>
      <c r="H101" s="99">
        <f t="shared" si="2"/>
        <v>0</v>
      </c>
      <c r="I101" s="100">
        <f t="shared" si="3"/>
        <v>0</v>
      </c>
      <c r="K101" s="141"/>
      <c r="L101" s="147"/>
      <c r="M101" s="147"/>
    </row>
    <row r="102" spans="2:13">
      <c r="B102" s="61" t="s">
        <v>78</v>
      </c>
      <c r="C102" s="32" t="s">
        <v>133</v>
      </c>
      <c r="D102" s="99">
        <v>86</v>
      </c>
      <c r="E102" s="154">
        <v>2150</v>
      </c>
      <c r="F102" s="154"/>
      <c r="G102" s="154"/>
      <c r="H102" s="99">
        <f t="shared" si="2"/>
        <v>215</v>
      </c>
      <c r="I102" s="100">
        <f t="shared" si="3"/>
        <v>1935</v>
      </c>
      <c r="K102" s="141"/>
      <c r="L102" s="147"/>
      <c r="M102" s="147"/>
    </row>
    <row r="103" spans="2:13">
      <c r="B103" s="61" t="s">
        <v>121</v>
      </c>
      <c r="C103" s="32" t="s">
        <v>133</v>
      </c>
      <c r="D103" s="99">
        <v>68</v>
      </c>
      <c r="E103" s="154">
        <v>1700</v>
      </c>
      <c r="F103" s="154"/>
      <c r="G103" s="154"/>
      <c r="H103" s="99">
        <f t="shared" si="2"/>
        <v>170</v>
      </c>
      <c r="I103" s="100">
        <f t="shared" si="3"/>
        <v>1530</v>
      </c>
      <c r="K103" s="141"/>
      <c r="L103" s="147"/>
      <c r="M103" s="147"/>
    </row>
    <row r="104" spans="2:13">
      <c r="B104" s="61" t="s">
        <v>122</v>
      </c>
      <c r="C104" s="32" t="s">
        <v>133</v>
      </c>
      <c r="D104" s="99">
        <v>22</v>
      </c>
      <c r="E104" s="164">
        <v>682</v>
      </c>
      <c r="F104" s="165"/>
      <c r="G104" s="166"/>
      <c r="H104" s="101">
        <f t="shared" si="2"/>
        <v>68.2</v>
      </c>
      <c r="I104" s="102">
        <f t="shared" si="3"/>
        <v>613.79999999999995</v>
      </c>
      <c r="K104" s="141"/>
      <c r="L104" s="147"/>
      <c r="M104" s="147"/>
    </row>
    <row r="105" spans="2:13">
      <c r="B105" s="61" t="s">
        <v>123</v>
      </c>
      <c r="C105" s="32" t="s">
        <v>133</v>
      </c>
      <c r="D105" s="99">
        <v>600</v>
      </c>
      <c r="E105" s="154">
        <v>12000</v>
      </c>
      <c r="F105" s="154"/>
      <c r="G105" s="154"/>
      <c r="H105" s="99">
        <f t="shared" si="2"/>
        <v>1200</v>
      </c>
      <c r="I105" s="100">
        <f t="shared" si="3"/>
        <v>10800</v>
      </c>
      <c r="K105" s="141"/>
      <c r="L105" s="147"/>
      <c r="M105" s="147"/>
    </row>
    <row r="106" spans="2:13">
      <c r="B106" s="61" t="s">
        <v>124</v>
      </c>
      <c r="C106" s="32" t="s">
        <v>133</v>
      </c>
      <c r="D106" s="99">
        <v>0</v>
      </c>
      <c r="E106" s="154"/>
      <c r="F106" s="154"/>
      <c r="G106" s="154"/>
      <c r="H106" s="99">
        <f t="shared" si="2"/>
        <v>0</v>
      </c>
      <c r="I106" s="100">
        <f t="shared" si="3"/>
        <v>0</v>
      </c>
      <c r="K106" s="141"/>
      <c r="L106" s="147"/>
      <c r="M106" s="147"/>
    </row>
    <row r="107" spans="2:13">
      <c r="B107" s="61" t="s">
        <v>79</v>
      </c>
      <c r="C107" s="32" t="s">
        <v>133</v>
      </c>
      <c r="D107" s="99">
        <v>0</v>
      </c>
      <c r="E107" s="154"/>
      <c r="F107" s="154"/>
      <c r="G107" s="154"/>
      <c r="H107" s="99">
        <f t="shared" si="2"/>
        <v>0</v>
      </c>
      <c r="I107" s="100">
        <f t="shared" si="3"/>
        <v>0</v>
      </c>
      <c r="K107" s="141"/>
      <c r="L107" s="147"/>
      <c r="M107" s="147"/>
    </row>
    <row r="108" spans="2:13">
      <c r="B108" s="61" t="s">
        <v>125</v>
      </c>
      <c r="C108" s="32" t="s">
        <v>133</v>
      </c>
      <c r="D108" s="99">
        <v>0</v>
      </c>
      <c r="E108" s="154"/>
      <c r="F108" s="154"/>
      <c r="G108" s="154"/>
      <c r="H108" s="99">
        <f t="shared" si="2"/>
        <v>0</v>
      </c>
      <c r="I108" s="100">
        <f t="shared" si="3"/>
        <v>0</v>
      </c>
      <c r="K108" s="141"/>
      <c r="L108" s="147"/>
      <c r="M108" s="147"/>
    </row>
    <row r="109" spans="2:13">
      <c r="B109" s="61" t="s">
        <v>126</v>
      </c>
      <c r="C109" s="32" t="s">
        <v>133</v>
      </c>
      <c r="D109" s="99">
        <v>0</v>
      </c>
      <c r="E109" s="154"/>
      <c r="F109" s="154"/>
      <c r="G109" s="154"/>
      <c r="H109" s="99">
        <f t="shared" si="2"/>
        <v>0</v>
      </c>
      <c r="I109" s="100">
        <f t="shared" si="3"/>
        <v>0</v>
      </c>
      <c r="K109" s="141"/>
      <c r="L109" s="147"/>
      <c r="M109" s="147"/>
    </row>
    <row r="110" spans="2:13">
      <c r="B110" s="61" t="s">
        <v>127</v>
      </c>
      <c r="C110" s="32" t="s">
        <v>133</v>
      </c>
      <c r="D110" s="99">
        <v>0</v>
      </c>
      <c r="E110" s="154"/>
      <c r="F110" s="154"/>
      <c r="G110" s="154"/>
      <c r="H110" s="99">
        <f t="shared" si="2"/>
        <v>0</v>
      </c>
      <c r="I110" s="100">
        <f t="shared" si="3"/>
        <v>0</v>
      </c>
      <c r="K110" s="141"/>
      <c r="L110" s="147"/>
      <c r="M110" s="147"/>
    </row>
    <row r="111" spans="2:13">
      <c r="B111" s="61" t="s">
        <v>128</v>
      </c>
      <c r="C111" s="32" t="s">
        <v>133</v>
      </c>
      <c r="D111" s="99">
        <v>10</v>
      </c>
      <c r="E111" s="164">
        <v>150</v>
      </c>
      <c r="F111" s="165"/>
      <c r="G111" s="166"/>
      <c r="H111" s="101">
        <v>15</v>
      </c>
      <c r="I111" s="102">
        <f t="shared" si="3"/>
        <v>135</v>
      </c>
      <c r="K111" s="141"/>
      <c r="L111" s="147"/>
      <c r="M111" s="147"/>
    </row>
    <row r="112" spans="2:13">
      <c r="B112" s="61" t="s">
        <v>129</v>
      </c>
      <c r="C112" s="32" t="s">
        <v>133</v>
      </c>
      <c r="D112" s="99">
        <v>0</v>
      </c>
      <c r="E112" s="154"/>
      <c r="F112" s="154"/>
      <c r="G112" s="154"/>
      <c r="H112" s="99"/>
      <c r="I112" s="100"/>
      <c r="K112" s="141"/>
      <c r="L112" s="147"/>
      <c r="M112" s="147"/>
    </row>
    <row r="113" spans="2:13">
      <c r="B113" s="61" t="s">
        <v>130</v>
      </c>
      <c r="C113" s="32" t="s">
        <v>133</v>
      </c>
      <c r="D113" s="99">
        <v>0</v>
      </c>
      <c r="E113" s="154"/>
      <c r="F113" s="154"/>
      <c r="G113" s="154"/>
      <c r="H113" s="99"/>
      <c r="I113" s="100"/>
      <c r="K113" s="141"/>
      <c r="L113" s="147"/>
      <c r="M113" s="147"/>
    </row>
    <row r="114" spans="2:13">
      <c r="B114" s="61" t="s">
        <v>131</v>
      </c>
      <c r="C114" s="32" t="s">
        <v>133</v>
      </c>
      <c r="D114" s="99">
        <v>0</v>
      </c>
      <c r="E114" s="154"/>
      <c r="F114" s="154"/>
      <c r="G114" s="154"/>
      <c r="H114" s="99"/>
      <c r="I114" s="100"/>
      <c r="K114" s="141"/>
      <c r="L114" s="147"/>
      <c r="M114" s="147"/>
    </row>
    <row r="115" spans="2:13">
      <c r="B115" s="61" t="s">
        <v>132</v>
      </c>
      <c r="C115" s="32" t="s">
        <v>133</v>
      </c>
      <c r="D115" s="99">
        <v>0</v>
      </c>
      <c r="E115" s="154"/>
      <c r="F115" s="154"/>
      <c r="G115" s="154"/>
      <c r="H115" s="99"/>
      <c r="I115" s="100"/>
      <c r="K115" s="141"/>
      <c r="L115" s="147"/>
      <c r="M115" s="147"/>
    </row>
    <row r="116" spans="2:13">
      <c r="B116" s="63" t="s">
        <v>80</v>
      </c>
      <c r="C116" s="34" t="s">
        <v>133</v>
      </c>
      <c r="D116" s="103">
        <v>0</v>
      </c>
      <c r="E116" s="155"/>
      <c r="F116" s="155"/>
      <c r="G116" s="155"/>
      <c r="H116" s="103"/>
      <c r="I116" s="104"/>
      <c r="K116" s="142"/>
      <c r="L116" s="148"/>
      <c r="M116" s="148"/>
    </row>
    <row r="117" spans="2:13">
      <c r="B117" s="20"/>
      <c r="C117" s="20"/>
      <c r="D117" s="10"/>
    </row>
    <row r="118" spans="2:13">
      <c r="B118" s="66" t="s">
        <v>136</v>
      </c>
      <c r="C118" s="20"/>
    </row>
    <row r="119" spans="2:13" ht="15" customHeight="1">
      <c r="B119" s="67" t="s">
        <v>55</v>
      </c>
      <c r="C119" s="28" t="s">
        <v>60</v>
      </c>
      <c r="D119" s="105" t="s">
        <v>192</v>
      </c>
      <c r="G119" s="140" t="s">
        <v>195</v>
      </c>
      <c r="H119" s="150"/>
      <c r="I119" s="143">
        <v>2017</v>
      </c>
    </row>
    <row r="120" spans="2:13">
      <c r="B120" s="61" t="s">
        <v>56</v>
      </c>
      <c r="C120" s="32" t="s">
        <v>60</v>
      </c>
      <c r="D120" s="106" t="s">
        <v>193</v>
      </c>
      <c r="G120" s="141"/>
      <c r="H120" s="151"/>
      <c r="I120" s="144"/>
    </row>
    <row r="121" spans="2:13">
      <c r="B121" s="61" t="s">
        <v>57</v>
      </c>
      <c r="C121" s="32" t="s">
        <v>60</v>
      </c>
      <c r="D121" s="106">
        <v>0</v>
      </c>
      <c r="G121" s="141"/>
      <c r="H121" s="151"/>
      <c r="I121" s="144"/>
    </row>
    <row r="122" spans="2:13">
      <c r="B122" s="61" t="s">
        <v>58</v>
      </c>
      <c r="C122" s="32" t="s">
        <v>60</v>
      </c>
      <c r="D122" s="106" t="s">
        <v>193</v>
      </c>
      <c r="G122" s="141"/>
      <c r="H122" s="151"/>
      <c r="I122" s="144"/>
    </row>
    <row r="123" spans="2:13">
      <c r="B123" s="61" t="s">
        <v>59</v>
      </c>
      <c r="C123" s="32" t="s">
        <v>60</v>
      </c>
      <c r="D123" s="100">
        <v>0</v>
      </c>
      <c r="G123" s="141"/>
      <c r="H123" s="151"/>
      <c r="I123" s="144"/>
    </row>
    <row r="124" spans="2:13">
      <c r="B124" s="61" t="s">
        <v>157</v>
      </c>
      <c r="C124" s="32" t="s">
        <v>60</v>
      </c>
      <c r="D124" s="100">
        <v>0</v>
      </c>
      <c r="G124" s="141"/>
      <c r="H124" s="151"/>
      <c r="I124" s="144"/>
    </row>
    <row r="125" spans="2:13">
      <c r="B125" s="63" t="s">
        <v>158</v>
      </c>
      <c r="C125" s="34" t="s">
        <v>60</v>
      </c>
      <c r="D125" s="107">
        <v>0</v>
      </c>
      <c r="G125" s="142"/>
      <c r="H125" s="152"/>
      <c r="I125" s="145"/>
    </row>
  </sheetData>
  <mergeCells count="105"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2018-11-01T12:17:14Z</dcterms:modified>
</cp:coreProperties>
</file>